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9200" windowHeight="10995"/>
  </bookViews>
  <sheets>
    <sheet name="EAI_DET" sheetId="1" r:id="rId1"/>
  </sheets>
  <definedNames>
    <definedName name="_xlnm.Print_Area" localSheetId="0">EAI_DET!$A$1:$I$78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6" i="1"/>
  <c r="H65" i="1"/>
  <c r="H68" i="1" s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7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G43" i="1" s="1"/>
  <c r="G73" i="1" s="1"/>
  <c r="F17" i="1"/>
  <c r="F43" i="1" s="1"/>
  <c r="F73" i="1" s="1"/>
  <c r="D17" i="1"/>
  <c r="D43" i="1" s="1"/>
  <c r="D73" i="1" s="1"/>
  <c r="C17" i="1"/>
  <c r="C43" i="1" s="1"/>
  <c r="H43" i="1" l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<sst xmlns="http://schemas.openxmlformats.org/spreadsheetml/2006/main" count="77" uniqueCount="77">
  <si>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</si>
  <si>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</si>
  <si>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</si>
  <si>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</si>
  <si>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</si>
  <si>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</si>
  <si>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</si>
  <si>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</si>
  <si>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</si>
  <si>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</si>
  <si>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</si>
  <si>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</si>
  <si>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</si>
  <si>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</si>
  <si>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</si>
  <si>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</si>
  <si>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</si>
  <si>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</si>
  <si>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</si>
  <si>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</si>
  <si>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</si>
  <si>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</si>
  <si>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</si>
  <si>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</si>
  <si>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</si>
  <si>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</si>
  <si>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</si>
  <si>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</si>
  <si>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</si>
  <si>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</si>
  <si>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</si>
  <si>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</si>
  <si>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</si>
  <si>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</si>
  <si>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</si>
  <si>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</si>
  <si>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</si>
  <si>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</si>
  <si>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</si>
  <si>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</si>
  <si>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</si>
  <si>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</si>
  <si>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</si>
  <si>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</si>
  <si>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</si>
  <si>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</si>
  <si>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</si>
  <si>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</si>
  <si>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</si>
  <si>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</si>
  <si>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</si>
  <si>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</si>
  <si>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</si>
  <si>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</si>
  <si>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</si>
  <si>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</si>
  <si>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</si>
  <si>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</si>
  <si>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</si>
  <si>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</si>
  <si>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</si>
  <si>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</si>
  <si>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</si>
  <si>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</si>
  <si>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</si>
  <si>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</si>
  <si>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</si>
  <si>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</si>
  <si>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</si>
  <si>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</si>
  <si>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</si>
  <si>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</si>
  <si>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</si>
  <si>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</si>
  <si>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</si>
  <si>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01 de enero al 31 de diciembre de 2021(b)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</si>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</sst>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zoomScale="90" zoomScaleNormal="90" workbookViewId="0">
      <selection activeCell="B2" sqref="B2:H2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76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75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15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0</v>
      </c>
      <c r="D15" s="25">
        <v>0</v>
      </c>
      <c r="E15" s="27">
        <f t="shared" si="0"/>
        <v>0</v>
      </c>
      <c r="F15" s="25">
        <v>0</v>
      </c>
      <c r="G15" s="25">
        <v>0</v>
      </c>
      <c r="H15" s="34">
        <f t="shared" si="1"/>
        <v>0</v>
      </c>
    </row>
    <row r="16" spans="2:9" ht="15" customHeight="1" x14ac:dyDescent="0.2">
      <c r="B16" s="10" t="s">
        <v>18</v>
      </c>
      <c r="C16" s="25">
        <v>25085523</v>
      </c>
      <c r="D16" s="25">
        <v>282807.06</v>
      </c>
      <c r="E16" s="27">
        <f t="shared" si="0"/>
        <v>25368330.059999999</v>
      </c>
      <c r="F16" s="25">
        <v>15108431.359999999</v>
      </c>
      <c r="G16" s="25">
        <v>1881112.68</v>
      </c>
      <c r="H16" s="34">
        <f t="shared" si="1"/>
        <v>-23204410.32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7">SUM(G36-C36)</f>
        <v>0</v>
      </c>
    </row>
    <row r="37" spans="2:8" x14ac:dyDescent="0.2">
      <c r="B37" s="9" t="s">
        <v>39</v>
      </c>
      <c r="C37" s="27">
        <f>C38</f>
        <v>0</v>
      </c>
      <c r="D37" s="22">
        <f t="shared" ref="D37:G37" si="8">D38</f>
        <v>0</v>
      </c>
      <c r="E37" s="30">
        <f t="shared" si="3"/>
        <v>0</v>
      </c>
      <c r="F37" s="22">
        <f t="shared" si="8"/>
        <v>0</v>
      </c>
      <c r="G37" s="22">
        <f t="shared" si="8"/>
        <v>0</v>
      </c>
      <c r="H37" s="34">
        <f t="shared" si="7"/>
        <v>0</v>
      </c>
    </row>
    <row r="38" spans="2:8" x14ac:dyDescent="0.2">
      <c r="B38" s="13" t="s">
        <v>40</v>
      </c>
      <c r="C38" s="26">
        <v>0</v>
      </c>
      <c r="D38" s="26">
        <v>0</v>
      </c>
      <c r="E38" s="30">
        <f t="shared" si="3"/>
        <v>0</v>
      </c>
      <c r="F38" s="26">
        <v>0</v>
      </c>
      <c r="G38" s="26">
        <v>0</v>
      </c>
      <c r="H38" s="30">
        <f t="shared" si="7"/>
        <v>0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1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25085523</v>
      </c>
      <c r="D43" s="59">
        <f t="shared" ref="D43:H43" si="10">SUM(D10:D17,D30,D36,D37,D39)</f>
        <v>282807.06</v>
      </c>
      <c r="E43" s="39">
        <f t="shared" si="10"/>
        <v>25368330.059999999</v>
      </c>
      <c r="F43" s="59">
        <f t="shared" si="10"/>
        <v>15108431.359999999</v>
      </c>
      <c r="G43" s="59">
        <f t="shared" si="10"/>
        <v>1881112.68</v>
      </c>
      <c r="H43" s="39">
        <f t="shared" si="10"/>
        <v>-23204410.32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15" customHeight="1" x14ac:dyDescent="0.2">
      <c r="B46" s="14"/>
      <c r="C46" s="15"/>
      <c r="D46" s="15"/>
      <c r="E46" s="31"/>
      <c r="F46" s="15"/>
      <c r="G46" s="15"/>
      <c r="H46" s="31"/>
    </row>
    <row r="47" spans="2:8" x14ac:dyDescent="0.2">
      <c r="B47" s="7" t="s">
        <v>47</v>
      </c>
      <c r="C47" s="23"/>
      <c r="D47" s="15"/>
      <c r="E47" s="31"/>
      <c r="F47" s="15"/>
      <c r="G47" s="15"/>
      <c r="H47" s="31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25190000</v>
      </c>
      <c r="D65" s="25">
        <v>25190476.190000001</v>
      </c>
      <c r="E65" s="27">
        <f>SUM(D65,C65)</f>
        <v>50380476.189999998</v>
      </c>
      <c r="F65" s="25">
        <v>25190476.190000001</v>
      </c>
      <c r="G65" s="25">
        <v>25190476.190000001</v>
      </c>
      <c r="H65" s="27">
        <f>SUM(G65-C65)</f>
        <v>476.1900000013411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25190000</v>
      </c>
      <c r="D68" s="22">
        <f t="shared" ref="D68:G68" si="18">SUM(D48,D57,D62,D65,D66)</f>
        <v>25190476.190000001</v>
      </c>
      <c r="E68" s="27">
        <f t="shared" si="18"/>
        <v>50380476.189999998</v>
      </c>
      <c r="F68" s="22">
        <f t="shared" si="18"/>
        <v>25190476.190000001</v>
      </c>
      <c r="G68" s="22">
        <f t="shared" si="18"/>
        <v>25190476.190000001</v>
      </c>
      <c r="H68" s="27">
        <f>SUM(H48,H57,H62,H65,H66)</f>
        <v>476.1900000013411</v>
      </c>
    </row>
    <row r="69" spans="2:8" ht="1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1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50275523</v>
      </c>
      <c r="D73" s="22">
        <f t="shared" ref="D73:G73" si="21">SUM(D43,D68,D70)</f>
        <v>25473283.25</v>
      </c>
      <c r="E73" s="27">
        <f t="shared" si="21"/>
        <v>75748806.25</v>
      </c>
      <c r="F73" s="22">
        <f t="shared" si="21"/>
        <v>40298907.549999997</v>
      </c>
      <c r="G73" s="22">
        <f t="shared" si="21"/>
        <v>27071588.870000001</v>
      </c>
      <c r="H73" s="27">
        <f>SUM(H43,H68,H70)</f>
        <v>-23203934.129999999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x14ac:dyDescent="0.2">
      <c r="B79" s="36"/>
    </row>
    <row r="80" spans="2:8" s="37" customFormat="1" x14ac:dyDescent="0.2">
      <c r="B80" s="36"/>
    </row>
    <row r="81" spans="2:2" s="37" customFormat="1" x14ac:dyDescent="0.2">
      <c r="B81" s="36"/>
    </row>
    <row r="82" spans="2:2" s="37" customFormat="1" x14ac:dyDescent="0.2">
      <c r="B82" s="36"/>
    </row>
    <row r="83" spans="2:2" s="37" customFormat="1" x14ac:dyDescent="0.2">
      <c r="B83" s="36"/>
    </row>
    <row r="84" spans="2:2" s="37" customFormat="1" x14ac:dyDescent="0.2">
      <c r="B84" s="36"/>
    </row>
    <row r="85" spans="2:2" s="37" customFormat="1" x14ac:dyDescent="0.2">
      <c r="B85" s="36"/>
    </row>
    <row r="86" spans="2:2" s="37" customFormat="1" x14ac:dyDescent="0.2">
      <c r="B86" s="36"/>
    </row>
    <row r="87" spans="2:2" s="37" customFormat="1" x14ac:dyDescent="0.2">
      <c r="B87" s="36"/>
    </row>
    <row r="88" spans="2:2" s="37" customFormat="1" x14ac:dyDescent="0.2">
      <c r="B88" s="36"/>
    </row>
    <row r="89" spans="2:2" s="37" customFormat="1" x14ac:dyDescent="0.2">
      <c r="B89" s="36"/>
    </row>
    <row r="90" spans="2:2" s="37" customFormat="1" x14ac:dyDescent="0.2">
      <c r="B90" s="36"/>
    </row>
    <row r="91" spans="2:2" s="37" customFormat="1" x14ac:dyDescent="0.2">
      <c r="B91" s="36"/>
    </row>
    <row r="92" spans="2:2" s="37" customFormat="1" x14ac:dyDescent="0.2">
      <c r="B92" s="36"/>
    </row>
    <row r="93" spans="2:2" s="37" customFormat="1" x14ac:dyDescent="0.2">
      <c r="B93" s="36"/>
    </row>
    <row r="94" spans="2:2" s="37" customFormat="1" x14ac:dyDescent="0.2">
      <c r="B94" s="36"/>
    </row>
    <row r="95" spans="2:2" s="37" customFormat="1" x14ac:dyDescent="0.2">
      <c r="B95" s="36"/>
    </row>
    <row r="96" spans="2:2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3622047244094491" right="0.23622047244094491" top="0.15748031496062992" bottom="0.15748031496062992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2022-01-20T19:06:49Z</cp:lastPrinted>
  <dcterms:created xsi:type="dcterms:W3CDTF">2020-01-08T20:55:35Z</dcterms:created>
  <dcterms:modified xsi:type="dcterms:W3CDTF">2022-01-20T19:20:33Z</dcterms:modified>
</cp:coreProperties>
</file>